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年度安徽机电工程学校公开招聘工作人员专业测试人员" sheetId="1" r:id="rId1"/>
  </sheets>
  <definedNames>
    <definedName name="_xlnm.Print_Titles" localSheetId="0">'2024年度安徽机电工程学校公开招聘工作人员专业测试人员'!$1:$2</definedName>
  </definedNames>
  <calcPr fullCalcOnLoad="1"/>
</workbook>
</file>

<file path=xl/sharedStrings.xml><?xml version="1.0" encoding="utf-8"?>
<sst xmlns="http://schemas.openxmlformats.org/spreadsheetml/2006/main" count="8" uniqueCount="8">
  <si>
    <t>2024年度安徽机电工程学校公开招聘工作人员专业测试人员名单</t>
  </si>
  <si>
    <t>序号</t>
  </si>
  <si>
    <t>岗位代码</t>
  </si>
  <si>
    <t>准考证号</t>
  </si>
  <si>
    <t>职业能力倾向测验</t>
  </si>
  <si>
    <t>综合应用能力</t>
  </si>
  <si>
    <t>笔试成绩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</si>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</sst>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sz val="10"/>
      <color indexed="8"/>
      <name val="等线"/>
      <family val="0"/>
    </font>
    <font>
      <sz val="18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1"/>
      <color rgb="FFFF0000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30" zoomScaleNormal="130" workbookViewId="0" topLeftCell="A1">
      <selection activeCell="E3" sqref="E3"/>
    </sheetView>
  </sheetViews>
  <sheetFormatPr defaultColWidth="9.00390625" defaultRowHeight="15" customHeight="1"/>
  <cols>
    <col min="1" max="1" width="4.8515625" style="0" customWidth="1"/>
    <col min="2" max="2" width="11.421875" style="0" customWidth="1"/>
    <col min="3" max="3" width="13.8515625" style="0" bestFit="1" customWidth="1"/>
    <col min="4" max="4" width="16.140625" style="0" customWidth="1"/>
    <col min="5" max="6" width="13.00390625" style="0" customWidth="1"/>
    <col min="7" max="7" width="13.7109375" style="3" customWidth="1"/>
  </cols>
  <sheetData>
    <row r="1" spans="1:7" ht="33.75" customHeight="1">
      <c r="A1" s="4" t="s">
        <v>0</v>
      </c>
      <c r="B1" s="4"/>
      <c r="C1" s="4"/>
      <c r="D1" s="4"/>
      <c r="E1" s="4"/>
      <c r="F1" s="4"/>
      <c r="G1" s="4"/>
    </row>
    <row r="2" spans="1:7" ht="28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1" customFormat="1" ht="30" customHeight="1">
      <c r="A3" s="8">
        <v>1</v>
      </c>
      <c r="B3" s="9" t="str">
        <f aca="true" t="shared" si="0" ref="B3:B10">"202401080"</f>
        <v>202401080</v>
      </c>
      <c r="C3" s="9" t="str">
        <f>"202403106628"</f>
        <v>202403106628</v>
      </c>
      <c r="D3" s="10">
        <v>105.1</v>
      </c>
      <c r="E3" s="11">
        <v>119.5</v>
      </c>
      <c r="F3" s="12">
        <f aca="true" t="shared" si="1" ref="F3:F28">SUM(D3:E3)</f>
        <v>224.6</v>
      </c>
      <c r="G3" s="13"/>
    </row>
    <row r="4" spans="1:7" s="1" customFormat="1" ht="30" customHeight="1">
      <c r="A4" s="8">
        <v>2</v>
      </c>
      <c r="B4" s="9" t="str">
        <f t="shared" si="0"/>
        <v>202401080</v>
      </c>
      <c r="C4" s="9" t="str">
        <f>"202403106530"</f>
        <v>202403106530</v>
      </c>
      <c r="D4" s="10">
        <v>99.6</v>
      </c>
      <c r="E4" s="11">
        <v>115</v>
      </c>
      <c r="F4" s="12">
        <f t="shared" si="1"/>
        <v>214.6</v>
      </c>
      <c r="G4" s="13"/>
    </row>
    <row r="5" spans="1:7" s="1" customFormat="1" ht="30" customHeight="1">
      <c r="A5" s="8">
        <v>3</v>
      </c>
      <c r="B5" s="9" t="str">
        <f t="shared" si="0"/>
        <v>202401080</v>
      </c>
      <c r="C5" s="9" t="str">
        <f>"202403106607"</f>
        <v>202403106607</v>
      </c>
      <c r="D5" s="10">
        <v>103.2</v>
      </c>
      <c r="E5" s="11">
        <v>107</v>
      </c>
      <c r="F5" s="12">
        <f t="shared" si="1"/>
        <v>210.2</v>
      </c>
      <c r="G5" s="13"/>
    </row>
    <row r="6" spans="1:7" s="1" customFormat="1" ht="30" customHeight="1">
      <c r="A6" s="8">
        <v>4</v>
      </c>
      <c r="B6" s="9" t="str">
        <f t="shared" si="0"/>
        <v>202401080</v>
      </c>
      <c r="C6" s="9" t="str">
        <f>"202403106627"</f>
        <v>202403106627</v>
      </c>
      <c r="D6" s="10">
        <v>95.7</v>
      </c>
      <c r="E6" s="11">
        <v>111</v>
      </c>
      <c r="F6" s="12">
        <f t="shared" si="1"/>
        <v>206.7</v>
      </c>
      <c r="G6" s="13"/>
    </row>
    <row r="7" spans="1:7" s="1" customFormat="1" ht="30" customHeight="1">
      <c r="A7" s="8">
        <v>5</v>
      </c>
      <c r="B7" s="9" t="str">
        <f t="shared" si="0"/>
        <v>202401080</v>
      </c>
      <c r="C7" s="9" t="str">
        <f>"202403106622"</f>
        <v>202403106622</v>
      </c>
      <c r="D7" s="10">
        <v>91.6</v>
      </c>
      <c r="E7" s="11">
        <v>114</v>
      </c>
      <c r="F7" s="12">
        <f t="shared" si="1"/>
        <v>205.6</v>
      </c>
      <c r="G7" s="13"/>
    </row>
    <row r="8" spans="1:7" s="1" customFormat="1" ht="30" customHeight="1">
      <c r="A8" s="8">
        <v>6</v>
      </c>
      <c r="B8" s="9" t="str">
        <f t="shared" si="0"/>
        <v>202401080</v>
      </c>
      <c r="C8" s="9" t="str">
        <f>"202403106611"</f>
        <v>202403106611</v>
      </c>
      <c r="D8" s="10">
        <v>97.4</v>
      </c>
      <c r="E8" s="11">
        <v>106</v>
      </c>
      <c r="F8" s="12">
        <f t="shared" si="1"/>
        <v>203.4</v>
      </c>
      <c r="G8" s="13"/>
    </row>
    <row r="9" spans="1:7" s="1" customFormat="1" ht="30" customHeight="1">
      <c r="A9" s="8">
        <v>7</v>
      </c>
      <c r="B9" s="9" t="str">
        <f t="shared" si="0"/>
        <v>202401080</v>
      </c>
      <c r="C9" s="9" t="str">
        <f>"202403106629"</f>
        <v>202403106629</v>
      </c>
      <c r="D9" s="10">
        <v>97.7</v>
      </c>
      <c r="E9" s="11">
        <v>104</v>
      </c>
      <c r="F9" s="12">
        <f t="shared" si="1"/>
        <v>201.7</v>
      </c>
      <c r="G9" s="13"/>
    </row>
    <row r="10" spans="1:7" s="1" customFormat="1" ht="30" customHeight="1">
      <c r="A10" s="8">
        <v>8</v>
      </c>
      <c r="B10" s="9" t="str">
        <f t="shared" si="0"/>
        <v>202401080</v>
      </c>
      <c r="C10" s="9" t="str">
        <f>"202403106625"</f>
        <v>202403106625</v>
      </c>
      <c r="D10" s="10">
        <v>99.8</v>
      </c>
      <c r="E10" s="11">
        <v>100.5</v>
      </c>
      <c r="F10" s="12">
        <f t="shared" si="1"/>
        <v>200.3</v>
      </c>
      <c r="G10" s="13"/>
    </row>
    <row r="11" spans="1:7" s="1" customFormat="1" ht="30" customHeight="1">
      <c r="A11" s="8">
        <v>9</v>
      </c>
      <c r="B11" s="9" t="str">
        <f aca="true" t="shared" si="2" ref="B11:B18">"202401081"</f>
        <v>202401081</v>
      </c>
      <c r="C11" s="9" t="str">
        <f>"202403106701"</f>
        <v>202403106701</v>
      </c>
      <c r="D11" s="10">
        <v>113.1</v>
      </c>
      <c r="E11" s="11">
        <v>107</v>
      </c>
      <c r="F11" s="12">
        <f t="shared" si="1"/>
        <v>220.1</v>
      </c>
      <c r="G11" s="13"/>
    </row>
    <row r="12" spans="1:7" s="1" customFormat="1" ht="30" customHeight="1">
      <c r="A12" s="8">
        <v>10</v>
      </c>
      <c r="B12" s="9" t="str">
        <f t="shared" si="2"/>
        <v>202401081</v>
      </c>
      <c r="C12" s="9" t="str">
        <f>"202403106727"</f>
        <v>202403106727</v>
      </c>
      <c r="D12" s="10">
        <v>117.8</v>
      </c>
      <c r="E12" s="11">
        <v>99</v>
      </c>
      <c r="F12" s="12">
        <f t="shared" si="1"/>
        <v>216.8</v>
      </c>
      <c r="G12" s="13"/>
    </row>
    <row r="13" spans="1:7" s="1" customFormat="1" ht="30" customHeight="1">
      <c r="A13" s="8">
        <v>11</v>
      </c>
      <c r="B13" s="9" t="str">
        <f t="shared" si="2"/>
        <v>202401081</v>
      </c>
      <c r="C13" s="9" t="str">
        <f>"202403106709"</f>
        <v>202403106709</v>
      </c>
      <c r="D13" s="10">
        <v>98.4</v>
      </c>
      <c r="E13" s="11">
        <v>113</v>
      </c>
      <c r="F13" s="12">
        <f t="shared" si="1"/>
        <v>211.4</v>
      </c>
      <c r="G13" s="13"/>
    </row>
    <row r="14" spans="1:7" s="1" customFormat="1" ht="30" customHeight="1">
      <c r="A14" s="8">
        <v>12</v>
      </c>
      <c r="B14" s="9" t="str">
        <f t="shared" si="2"/>
        <v>202401081</v>
      </c>
      <c r="C14" s="9" t="str">
        <f>"202403106703"</f>
        <v>202403106703</v>
      </c>
      <c r="D14" s="10">
        <v>106.3</v>
      </c>
      <c r="E14" s="11">
        <v>101.5</v>
      </c>
      <c r="F14" s="12">
        <f t="shared" si="1"/>
        <v>207.8</v>
      </c>
      <c r="G14" s="13"/>
    </row>
    <row r="15" spans="1:7" s="1" customFormat="1" ht="30" customHeight="1">
      <c r="A15" s="8">
        <v>13</v>
      </c>
      <c r="B15" s="9" t="str">
        <f t="shared" si="2"/>
        <v>202401081</v>
      </c>
      <c r="C15" s="9" t="str">
        <f>"202403106707"</f>
        <v>202403106707</v>
      </c>
      <c r="D15" s="10">
        <v>98.4</v>
      </c>
      <c r="E15" s="11">
        <v>107.5</v>
      </c>
      <c r="F15" s="12">
        <f t="shared" si="1"/>
        <v>205.9</v>
      </c>
      <c r="G15" s="13"/>
    </row>
    <row r="16" spans="1:7" s="1" customFormat="1" ht="30" customHeight="1">
      <c r="A16" s="8">
        <v>14</v>
      </c>
      <c r="B16" s="9" t="str">
        <f t="shared" si="2"/>
        <v>202401081</v>
      </c>
      <c r="C16" s="9" t="str">
        <f>"202403106713"</f>
        <v>202403106713</v>
      </c>
      <c r="D16" s="10">
        <v>99.6</v>
      </c>
      <c r="E16" s="11">
        <v>105.5</v>
      </c>
      <c r="F16" s="12">
        <f t="shared" si="1"/>
        <v>205.1</v>
      </c>
      <c r="G16" s="13"/>
    </row>
    <row r="17" spans="1:7" s="1" customFormat="1" ht="30" customHeight="1">
      <c r="A17" s="8">
        <v>15</v>
      </c>
      <c r="B17" s="9" t="str">
        <f t="shared" si="2"/>
        <v>202401081</v>
      </c>
      <c r="C17" s="9" t="str">
        <f>"202403106715"</f>
        <v>202403106715</v>
      </c>
      <c r="D17" s="10">
        <v>93.7</v>
      </c>
      <c r="E17" s="11">
        <v>107.5</v>
      </c>
      <c r="F17" s="12">
        <f t="shared" si="1"/>
        <v>201.2</v>
      </c>
      <c r="G17" s="13"/>
    </row>
    <row r="18" spans="1:8" s="1" customFormat="1" ht="30" customHeight="1">
      <c r="A18" s="8">
        <v>16</v>
      </c>
      <c r="B18" s="14" t="str">
        <f t="shared" si="2"/>
        <v>202401081</v>
      </c>
      <c r="C18" s="14" t="str">
        <f>"202403106712"</f>
        <v>202403106712</v>
      </c>
      <c r="D18" s="15">
        <v>92.6</v>
      </c>
      <c r="E18" s="16">
        <v>106.5</v>
      </c>
      <c r="F18" s="17">
        <f t="shared" si="1"/>
        <v>199.1</v>
      </c>
      <c r="G18" s="13"/>
      <c r="H18"/>
    </row>
    <row r="19" spans="1:7" s="1" customFormat="1" ht="30" customHeight="1">
      <c r="A19" s="8">
        <v>17</v>
      </c>
      <c r="B19" s="9" t="str">
        <f aca="true" t="shared" si="3" ref="B19:B27">"202401082"</f>
        <v>202401082</v>
      </c>
      <c r="C19" s="9" t="str">
        <f>"202403106829"</f>
        <v>202403106829</v>
      </c>
      <c r="D19" s="10">
        <v>112.6</v>
      </c>
      <c r="E19" s="11">
        <v>116</v>
      </c>
      <c r="F19" s="12">
        <f t="shared" si="1"/>
        <v>228.6</v>
      </c>
      <c r="G19" s="13"/>
    </row>
    <row r="20" spans="1:7" s="1" customFormat="1" ht="30" customHeight="1">
      <c r="A20" s="8">
        <v>18</v>
      </c>
      <c r="B20" s="9" t="str">
        <f t="shared" si="3"/>
        <v>202401082</v>
      </c>
      <c r="C20" s="9" t="str">
        <f>"202403106922"</f>
        <v>202403106922</v>
      </c>
      <c r="D20" s="10">
        <v>102.4</v>
      </c>
      <c r="E20" s="11">
        <v>116</v>
      </c>
      <c r="F20" s="12">
        <f t="shared" si="1"/>
        <v>218.4</v>
      </c>
      <c r="G20" s="13"/>
    </row>
    <row r="21" spans="1:7" s="1" customFormat="1" ht="30" customHeight="1">
      <c r="A21" s="8">
        <v>19</v>
      </c>
      <c r="B21" s="9" t="str">
        <f t="shared" si="3"/>
        <v>202401082</v>
      </c>
      <c r="C21" s="9" t="str">
        <f>"202403106925"</f>
        <v>202403106925</v>
      </c>
      <c r="D21" s="10">
        <v>100.8</v>
      </c>
      <c r="E21" s="11">
        <v>111</v>
      </c>
      <c r="F21" s="12">
        <f t="shared" si="1"/>
        <v>211.8</v>
      </c>
      <c r="G21" s="13"/>
    </row>
    <row r="22" spans="1:7" s="1" customFormat="1" ht="30" customHeight="1">
      <c r="A22" s="8">
        <v>20</v>
      </c>
      <c r="B22" s="9" t="str">
        <f t="shared" si="3"/>
        <v>202401082</v>
      </c>
      <c r="C22" s="9" t="str">
        <f>"202403106904"</f>
        <v>202403106904</v>
      </c>
      <c r="D22" s="10">
        <v>98.7</v>
      </c>
      <c r="E22" s="11">
        <v>112</v>
      </c>
      <c r="F22" s="12">
        <f t="shared" si="1"/>
        <v>210.7</v>
      </c>
      <c r="G22" s="13"/>
    </row>
    <row r="23" spans="1:8" s="2" customFormat="1" ht="30" customHeight="1">
      <c r="A23" s="8">
        <v>21</v>
      </c>
      <c r="B23" s="9" t="str">
        <f t="shared" si="3"/>
        <v>202401082</v>
      </c>
      <c r="C23" s="9" t="str">
        <f>"202403106907"</f>
        <v>202403106907</v>
      </c>
      <c r="D23" s="10">
        <v>96</v>
      </c>
      <c r="E23" s="10">
        <v>114.5</v>
      </c>
      <c r="F23" s="10">
        <f t="shared" si="1"/>
        <v>210.5</v>
      </c>
      <c r="G23" s="13"/>
      <c r="H23" s="1"/>
    </row>
    <row r="24" spans="1:7" s="1" customFormat="1" ht="30" customHeight="1">
      <c r="A24" s="8">
        <v>22</v>
      </c>
      <c r="B24" s="18" t="str">
        <f t="shared" si="3"/>
        <v>202401082</v>
      </c>
      <c r="C24" s="18" t="str">
        <f>"202403106825"</f>
        <v>202403106825</v>
      </c>
      <c r="D24" s="19">
        <v>98.1</v>
      </c>
      <c r="E24" s="20">
        <v>111</v>
      </c>
      <c r="F24" s="20">
        <f t="shared" si="1"/>
        <v>209.1</v>
      </c>
      <c r="G24" s="21"/>
    </row>
    <row r="25" spans="1:7" s="1" customFormat="1" ht="30" customHeight="1">
      <c r="A25" s="8">
        <v>23</v>
      </c>
      <c r="B25" s="9" t="str">
        <f t="shared" si="3"/>
        <v>202401082</v>
      </c>
      <c r="C25" s="9" t="str">
        <f>"202403106811"</f>
        <v>202403106811</v>
      </c>
      <c r="D25" s="10">
        <v>91.6</v>
      </c>
      <c r="E25" s="11">
        <v>116.5</v>
      </c>
      <c r="F25" s="12">
        <f t="shared" si="1"/>
        <v>208.1</v>
      </c>
      <c r="G25" s="13"/>
    </row>
    <row r="26" spans="1:8" ht="30" customHeight="1">
      <c r="A26" s="8">
        <v>24</v>
      </c>
      <c r="B26" s="9" t="str">
        <f t="shared" si="3"/>
        <v>202401082</v>
      </c>
      <c r="C26" s="9" t="str">
        <f>"202403106813"</f>
        <v>202403106813</v>
      </c>
      <c r="D26" s="10">
        <v>101.9</v>
      </c>
      <c r="E26" s="11">
        <v>106</v>
      </c>
      <c r="F26" s="12">
        <f t="shared" si="1"/>
        <v>207.9</v>
      </c>
      <c r="G26" s="13"/>
      <c r="H26" s="1"/>
    </row>
    <row r="27" spans="1:8" ht="30" customHeight="1">
      <c r="A27" s="8">
        <v>25</v>
      </c>
      <c r="B27" s="9" t="str">
        <f t="shared" si="3"/>
        <v>202401082</v>
      </c>
      <c r="C27" s="9" t="str">
        <f>"202403106915"</f>
        <v>202403106915</v>
      </c>
      <c r="D27" s="10">
        <v>95.6</v>
      </c>
      <c r="E27" s="11">
        <v>109.5</v>
      </c>
      <c r="F27" s="12">
        <f t="shared" si="1"/>
        <v>205.1</v>
      </c>
      <c r="G27" s="13"/>
      <c r="H27" s="1"/>
    </row>
    <row r="28" spans="1:8" ht="30" customHeight="1">
      <c r="A28" s="8">
        <v>26</v>
      </c>
      <c r="B28" s="9" t="str">
        <f aca="true" t="shared" si="4" ref="B28:B33">"202401083"</f>
        <v>202401083</v>
      </c>
      <c r="C28" s="9" t="str">
        <f>"202403107011"</f>
        <v>202403107011</v>
      </c>
      <c r="D28" s="10">
        <v>106.1</v>
      </c>
      <c r="E28" s="11">
        <v>108</v>
      </c>
      <c r="F28" s="12">
        <f t="shared" si="1"/>
        <v>214.1</v>
      </c>
      <c r="G28" s="13"/>
      <c r="H28" s="1"/>
    </row>
    <row r="29" spans="1:8" ht="30" customHeight="1">
      <c r="A29" s="8">
        <v>27</v>
      </c>
      <c r="B29" s="9" t="str">
        <f t="shared" si="4"/>
        <v>202401083</v>
      </c>
      <c r="C29" s="9" t="str">
        <f>"202403107009"</f>
        <v>202403107009</v>
      </c>
      <c r="D29" s="10">
        <v>99.9</v>
      </c>
      <c r="E29" s="11">
        <v>109.5</v>
      </c>
      <c r="F29" s="12">
        <f aca="true" t="shared" si="5" ref="F29:F51">SUM(D29:E29)</f>
        <v>209.4</v>
      </c>
      <c r="G29" s="13"/>
      <c r="H29" s="1"/>
    </row>
    <row r="30" spans="1:8" ht="30" customHeight="1">
      <c r="A30" s="8">
        <v>28</v>
      </c>
      <c r="B30" s="9" t="str">
        <f t="shared" si="4"/>
        <v>202401083</v>
      </c>
      <c r="C30" s="9" t="str">
        <f>"202403107014"</f>
        <v>202403107014</v>
      </c>
      <c r="D30" s="10">
        <v>98.6</v>
      </c>
      <c r="E30" s="11">
        <v>108.5</v>
      </c>
      <c r="F30" s="12">
        <f t="shared" si="5"/>
        <v>207.1</v>
      </c>
      <c r="G30" s="13"/>
      <c r="H30" s="1"/>
    </row>
    <row r="31" spans="1:8" ht="30" customHeight="1">
      <c r="A31" s="8">
        <v>29</v>
      </c>
      <c r="B31" s="9" t="str">
        <f t="shared" si="4"/>
        <v>202401083</v>
      </c>
      <c r="C31" s="9" t="str">
        <f>"202403107013"</f>
        <v>202403107013</v>
      </c>
      <c r="D31" s="10">
        <v>103.3</v>
      </c>
      <c r="E31" s="11">
        <v>103.5</v>
      </c>
      <c r="F31" s="12">
        <f t="shared" si="5"/>
        <v>206.8</v>
      </c>
      <c r="G31" s="13"/>
      <c r="H31" s="1"/>
    </row>
    <row r="32" spans="1:8" ht="30" customHeight="1">
      <c r="A32" s="8">
        <v>30</v>
      </c>
      <c r="B32" s="9" t="str">
        <f t="shared" si="4"/>
        <v>202401083</v>
      </c>
      <c r="C32" s="9" t="str">
        <f>"202403107010"</f>
        <v>202403107010</v>
      </c>
      <c r="D32" s="10">
        <v>89.2</v>
      </c>
      <c r="E32" s="11">
        <v>105.5</v>
      </c>
      <c r="F32" s="12">
        <f t="shared" si="5"/>
        <v>194.7</v>
      </c>
      <c r="G32" s="13"/>
      <c r="H32" s="1"/>
    </row>
    <row r="33" spans="1:8" ht="30" customHeight="1">
      <c r="A33" s="8">
        <v>31</v>
      </c>
      <c r="B33" s="9" t="str">
        <f t="shared" si="4"/>
        <v>202401083</v>
      </c>
      <c r="C33" s="9" t="str">
        <f>"202403107016"</f>
        <v>202403107016</v>
      </c>
      <c r="D33" s="10">
        <v>78.8</v>
      </c>
      <c r="E33" s="11">
        <v>108</v>
      </c>
      <c r="F33" s="12">
        <f t="shared" si="5"/>
        <v>186.8</v>
      </c>
      <c r="G33" s="13"/>
      <c r="H33" s="1"/>
    </row>
    <row r="34" spans="1:8" ht="30" customHeight="1">
      <c r="A34" s="8">
        <v>32</v>
      </c>
      <c r="B34" s="9" t="str">
        <f aca="true" t="shared" si="6" ref="B34:B39">"202401084"</f>
        <v>202401084</v>
      </c>
      <c r="C34" s="9" t="str">
        <f>"202403107027"</f>
        <v>202403107027</v>
      </c>
      <c r="D34" s="10">
        <v>99.7</v>
      </c>
      <c r="E34" s="11">
        <v>117</v>
      </c>
      <c r="F34" s="12">
        <f t="shared" si="5"/>
        <v>216.7</v>
      </c>
      <c r="G34" s="13"/>
      <c r="H34" s="1"/>
    </row>
    <row r="35" spans="1:8" ht="30" customHeight="1">
      <c r="A35" s="8">
        <v>33</v>
      </c>
      <c r="B35" s="9" t="str">
        <f t="shared" si="6"/>
        <v>202401084</v>
      </c>
      <c r="C35" s="9" t="str">
        <f>"202403107029"</f>
        <v>202403107029</v>
      </c>
      <c r="D35" s="10">
        <v>104</v>
      </c>
      <c r="E35" s="11">
        <v>109</v>
      </c>
      <c r="F35" s="12">
        <f t="shared" si="5"/>
        <v>213</v>
      </c>
      <c r="G35" s="13"/>
      <c r="H35" s="1"/>
    </row>
    <row r="36" spans="1:8" ht="30" customHeight="1">
      <c r="A36" s="8">
        <v>34</v>
      </c>
      <c r="B36" s="9" t="str">
        <f t="shared" si="6"/>
        <v>202401084</v>
      </c>
      <c r="C36" s="9" t="str">
        <f>"202403107031"</f>
        <v>202403107031</v>
      </c>
      <c r="D36" s="10">
        <v>97.1</v>
      </c>
      <c r="E36" s="11">
        <v>113.5</v>
      </c>
      <c r="F36" s="12">
        <f t="shared" si="5"/>
        <v>210.6</v>
      </c>
      <c r="G36" s="13"/>
      <c r="H36" s="1"/>
    </row>
    <row r="37" spans="1:8" ht="30" customHeight="1">
      <c r="A37" s="8">
        <v>35</v>
      </c>
      <c r="B37" s="9" t="str">
        <f t="shared" si="6"/>
        <v>202401084</v>
      </c>
      <c r="C37" s="9" t="str">
        <f>"202403107019"</f>
        <v>202403107019</v>
      </c>
      <c r="D37" s="10">
        <v>83.5</v>
      </c>
      <c r="E37" s="11">
        <v>113.5</v>
      </c>
      <c r="F37" s="12">
        <f t="shared" si="5"/>
        <v>197</v>
      </c>
      <c r="G37" s="13"/>
      <c r="H37" s="1"/>
    </row>
    <row r="38" spans="1:8" ht="30" customHeight="1">
      <c r="A38" s="8">
        <v>36</v>
      </c>
      <c r="B38" s="9" t="str">
        <f t="shared" si="6"/>
        <v>202401084</v>
      </c>
      <c r="C38" s="9" t="str">
        <f>"202403107017"</f>
        <v>202403107017</v>
      </c>
      <c r="D38" s="10">
        <v>93.1</v>
      </c>
      <c r="E38" s="11">
        <v>102</v>
      </c>
      <c r="F38" s="12">
        <f t="shared" si="5"/>
        <v>195.1</v>
      </c>
      <c r="G38" s="13"/>
      <c r="H38" s="1"/>
    </row>
    <row r="39" spans="1:7" ht="30" customHeight="1">
      <c r="A39" s="8">
        <v>37</v>
      </c>
      <c r="B39" s="14" t="str">
        <f t="shared" si="6"/>
        <v>202401084</v>
      </c>
      <c r="C39" s="14" t="str">
        <f>"202403107026"</f>
        <v>202403107026</v>
      </c>
      <c r="D39" s="15">
        <v>90.2</v>
      </c>
      <c r="E39" s="16">
        <v>102</v>
      </c>
      <c r="F39" s="17">
        <f t="shared" si="5"/>
        <v>192.2</v>
      </c>
      <c r="G39" s="13"/>
    </row>
    <row r="40" spans="1:8" ht="30" customHeight="1">
      <c r="A40" s="8">
        <v>38</v>
      </c>
      <c r="B40" s="9" t="str">
        <f aca="true" t="shared" si="7" ref="B40:B45">"202401085"</f>
        <v>202401085</v>
      </c>
      <c r="C40" s="9" t="str">
        <f>"202403107131"</f>
        <v>202403107131</v>
      </c>
      <c r="D40" s="10">
        <v>110</v>
      </c>
      <c r="E40" s="11">
        <v>116.5</v>
      </c>
      <c r="F40" s="12">
        <f t="shared" si="5"/>
        <v>226.5</v>
      </c>
      <c r="G40" s="13"/>
      <c r="H40" s="1"/>
    </row>
    <row r="41" spans="1:8" ht="30" customHeight="1">
      <c r="A41" s="8">
        <v>39</v>
      </c>
      <c r="B41" s="9" t="str">
        <f t="shared" si="7"/>
        <v>202401085</v>
      </c>
      <c r="C41" s="9" t="str">
        <f>"202403107206"</f>
        <v>202403107206</v>
      </c>
      <c r="D41" s="10">
        <v>102.1</v>
      </c>
      <c r="E41" s="11">
        <v>106</v>
      </c>
      <c r="F41" s="12">
        <f t="shared" si="5"/>
        <v>208.1</v>
      </c>
      <c r="G41" s="13"/>
      <c r="H41" s="1"/>
    </row>
    <row r="42" spans="1:8" ht="30" customHeight="1">
      <c r="A42" s="8">
        <v>40</v>
      </c>
      <c r="B42" s="9" t="str">
        <f t="shared" si="7"/>
        <v>202401085</v>
      </c>
      <c r="C42" s="9" t="str">
        <f>"202403107219"</f>
        <v>202403107219</v>
      </c>
      <c r="D42" s="10">
        <v>95.1</v>
      </c>
      <c r="E42" s="11">
        <v>109</v>
      </c>
      <c r="F42" s="12">
        <f t="shared" si="5"/>
        <v>204.1</v>
      </c>
      <c r="G42" s="13"/>
      <c r="H42" s="1"/>
    </row>
    <row r="43" spans="1:8" ht="30" customHeight="1">
      <c r="A43" s="8">
        <v>41</v>
      </c>
      <c r="B43" s="9" t="str">
        <f t="shared" si="7"/>
        <v>202401085</v>
      </c>
      <c r="C43" s="9" t="str">
        <f>"202403107218"</f>
        <v>202403107218</v>
      </c>
      <c r="D43" s="10">
        <v>83.9</v>
      </c>
      <c r="E43" s="11">
        <v>118.5</v>
      </c>
      <c r="F43" s="12">
        <f t="shared" si="5"/>
        <v>202.4</v>
      </c>
      <c r="G43" s="13"/>
      <c r="H43" s="1"/>
    </row>
    <row r="44" spans="1:8" ht="30" customHeight="1">
      <c r="A44" s="8">
        <v>42</v>
      </c>
      <c r="B44" s="9" t="str">
        <f t="shared" si="7"/>
        <v>202401085</v>
      </c>
      <c r="C44" s="9" t="str">
        <f>"202403107214"</f>
        <v>202403107214</v>
      </c>
      <c r="D44" s="10">
        <v>91.1</v>
      </c>
      <c r="E44" s="11">
        <v>111</v>
      </c>
      <c r="F44" s="12">
        <f t="shared" si="5"/>
        <v>202.1</v>
      </c>
      <c r="G44" s="13"/>
      <c r="H44" s="1"/>
    </row>
    <row r="45" spans="1:8" ht="30" customHeight="1">
      <c r="A45" s="8">
        <v>43</v>
      </c>
      <c r="B45" s="9" t="str">
        <f t="shared" si="7"/>
        <v>202401085</v>
      </c>
      <c r="C45" s="9" t="str">
        <f>"202403107109"</f>
        <v>202403107109</v>
      </c>
      <c r="D45" s="10">
        <v>88.2</v>
      </c>
      <c r="E45" s="11">
        <v>112</v>
      </c>
      <c r="F45" s="12">
        <f t="shared" si="5"/>
        <v>200.2</v>
      </c>
      <c r="G45" s="13"/>
      <c r="H45" s="1"/>
    </row>
    <row r="46" spans="1:7" s="1" customFormat="1" ht="30" customHeight="1">
      <c r="A46" s="8">
        <v>44</v>
      </c>
      <c r="B46" s="9" t="str">
        <f aca="true" t="shared" si="8" ref="B46:B51">"202401086"</f>
        <v>202401086</v>
      </c>
      <c r="C46" s="9" t="str">
        <f>"202403107331"</f>
        <v>202403107331</v>
      </c>
      <c r="D46" s="10">
        <v>103.9</v>
      </c>
      <c r="E46" s="11">
        <v>110.5</v>
      </c>
      <c r="F46" s="12">
        <f t="shared" si="5"/>
        <v>214.4</v>
      </c>
      <c r="G46" s="13"/>
    </row>
    <row r="47" spans="1:7" s="1" customFormat="1" ht="30" customHeight="1">
      <c r="A47" s="8">
        <v>45</v>
      </c>
      <c r="B47" s="9" t="str">
        <f t="shared" si="8"/>
        <v>202401086</v>
      </c>
      <c r="C47" s="9" t="str">
        <f>"202403107327"</f>
        <v>202403107327</v>
      </c>
      <c r="D47" s="10">
        <v>95.8</v>
      </c>
      <c r="E47" s="11">
        <v>105.5</v>
      </c>
      <c r="F47" s="12">
        <f t="shared" si="5"/>
        <v>201.3</v>
      </c>
      <c r="G47" s="13"/>
    </row>
    <row r="48" spans="1:7" s="1" customFormat="1" ht="30" customHeight="1">
      <c r="A48" s="8">
        <v>46</v>
      </c>
      <c r="B48" s="9" t="str">
        <f t="shared" si="8"/>
        <v>202401086</v>
      </c>
      <c r="C48" s="9" t="str">
        <f>"202403107330"</f>
        <v>202403107330</v>
      </c>
      <c r="D48" s="10">
        <v>96.5</v>
      </c>
      <c r="E48" s="11">
        <v>103.5</v>
      </c>
      <c r="F48" s="12">
        <f t="shared" si="5"/>
        <v>200</v>
      </c>
      <c r="G48" s="13"/>
    </row>
    <row r="49" spans="1:8" ht="30" customHeight="1">
      <c r="A49" s="8">
        <v>47</v>
      </c>
      <c r="B49" s="9" t="str">
        <f t="shared" si="8"/>
        <v>202401086</v>
      </c>
      <c r="C49" s="9" t="str">
        <f>"202403107328"</f>
        <v>202403107328</v>
      </c>
      <c r="D49" s="10">
        <v>87.5</v>
      </c>
      <c r="E49" s="11">
        <v>109</v>
      </c>
      <c r="F49" s="12">
        <f t="shared" si="5"/>
        <v>196.5</v>
      </c>
      <c r="G49" s="13"/>
      <c r="H49" s="1"/>
    </row>
    <row r="50" spans="1:8" ht="30" customHeight="1">
      <c r="A50" s="8">
        <v>48</v>
      </c>
      <c r="B50" s="9" t="str">
        <f t="shared" si="8"/>
        <v>202401086</v>
      </c>
      <c r="C50" s="9" t="str">
        <f>"202403107329"</f>
        <v>202403107329</v>
      </c>
      <c r="D50" s="10">
        <v>88.3</v>
      </c>
      <c r="E50" s="11">
        <v>104.5</v>
      </c>
      <c r="F50" s="12">
        <f t="shared" si="5"/>
        <v>192.8</v>
      </c>
      <c r="G50" s="13"/>
      <c r="H50" s="1"/>
    </row>
    <row r="51" spans="1:8" ht="30" customHeight="1">
      <c r="A51" s="8">
        <v>49</v>
      </c>
      <c r="B51" s="9" t="str">
        <f t="shared" si="8"/>
        <v>202401086</v>
      </c>
      <c r="C51" s="9" t="str">
        <f>"202403107325"</f>
        <v>202403107325</v>
      </c>
      <c r="D51" s="10">
        <v>72.7</v>
      </c>
      <c r="E51" s="11">
        <v>99</v>
      </c>
      <c r="F51" s="12">
        <f t="shared" si="5"/>
        <v>171.7</v>
      </c>
      <c r="G51" s="13"/>
      <c r="H51" s="1"/>
    </row>
  </sheetData>
  <sheetProtection/>
  <mergeCells count="1">
    <mergeCell ref="A1:G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lenovo</cp:lastModifiedBy>
  <dcterms:created xsi:type="dcterms:W3CDTF">2024-03-20T01:39:46Z</dcterms:created>
  <dcterms:modified xsi:type="dcterms:W3CDTF">2024-05-15T07:39:56Z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6CC2EB16976A4FDC872E10F84E759E56_13</vt:lpwstr>
  </property>
  <property fmtid="{D5CDD505-2E9C-101B-9397-08002B2CF9AE}" pid="4" name="KSOProductBuildV">
    <vt:lpwstr>2052-12.1.0.16729</vt:lpwstr>
  </property>
</Properties>
</file>